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1"/>
  </bookViews>
  <sheets>
    <sheet name="intro" sheetId="5" r:id="rId1"/>
    <sheet name="01" sheetId="3" r:id="rId2"/>
    <sheet name="02" sheetId="2" r:id="rId3"/>
    <sheet name="03" sheetId="1" r:id="rId4"/>
    <sheet name="04" sheetId="4" r:id="rId5"/>
  </sheets>
  <definedNames>
    <definedName name="_xlnm._FilterDatabase" localSheetId="2" hidden="1">'02'!$A$4:$C$4</definedName>
    <definedName name="_xlnm._FilterDatabase" localSheetId="3" hidden="1">'03'!$A$1:$F$12</definedName>
    <definedName name="_xlnm._FilterDatabase" localSheetId="4" hidden="1">'04'!#REF!</definedName>
  </definedNames>
  <calcPr calcId="145621"/>
</workbook>
</file>

<file path=xl/calcChain.xml><?xml version="1.0" encoding="utf-8"?>
<calcChain xmlns="http://schemas.openxmlformats.org/spreadsheetml/2006/main">
  <c r="D14" i="4" l="1"/>
  <c r="F11" i="1"/>
  <c r="F10" i="1"/>
  <c r="F8" i="1"/>
  <c r="F6" i="1"/>
  <c r="F4" i="1"/>
  <c r="F2" i="1"/>
  <c r="E3" i="1"/>
  <c r="E4" i="1"/>
  <c r="E5" i="1"/>
  <c r="E6" i="1"/>
  <c r="E7" i="1"/>
  <c r="E8" i="1"/>
  <c r="E9" i="1"/>
  <c r="E10" i="1"/>
  <c r="E11" i="1"/>
  <c r="E12" i="1"/>
  <c r="E2" i="1"/>
  <c r="D16" i="2"/>
  <c r="D17" i="2"/>
  <c r="D18" i="2"/>
  <c r="D19" i="2"/>
  <c r="D15" i="2"/>
  <c r="D6" i="2"/>
  <c r="D7" i="2"/>
  <c r="D8" i="2"/>
  <c r="D9" i="2"/>
  <c r="D5" i="2"/>
  <c r="E14" i="3"/>
  <c r="E3" i="3"/>
  <c r="D15" i="3"/>
  <c r="D16" i="3"/>
  <c r="D17" i="3"/>
  <c r="D18" i="3"/>
  <c r="D19" i="3"/>
  <c r="D20" i="3"/>
  <c r="D21" i="3"/>
  <c r="D14" i="3"/>
  <c r="D4" i="3"/>
  <c r="D5" i="3"/>
  <c r="D6" i="3"/>
  <c r="D7" i="3"/>
  <c r="D8" i="3"/>
  <c r="D9" i="3"/>
  <c r="D10" i="3"/>
  <c r="D3" i="3"/>
  <c r="D22" i="4" l="1"/>
  <c r="D21" i="4"/>
  <c r="D20" i="4"/>
  <c r="D19" i="4"/>
  <c r="D18" i="4"/>
  <c r="D17" i="4"/>
  <c r="D16" i="4"/>
  <c r="D15" i="4"/>
  <c r="D3" i="4"/>
  <c r="E3" i="4" s="1"/>
  <c r="F3" i="4" s="1"/>
  <c r="D4" i="4"/>
  <c r="E4" i="4" s="1"/>
  <c r="F4" i="4" s="1"/>
  <c r="D5" i="4"/>
  <c r="E5" i="4" s="1"/>
  <c r="F5" i="4" s="1"/>
  <c r="D6" i="4"/>
  <c r="E6" i="4" s="1"/>
  <c r="F6" i="4" s="1"/>
  <c r="D7" i="4"/>
  <c r="E7" i="4" s="1"/>
  <c r="F7" i="4" s="1"/>
  <c r="D8" i="4"/>
  <c r="E8" i="4" s="1"/>
  <c r="F8" i="4" s="1"/>
  <c r="D9" i="4"/>
  <c r="E9" i="4" s="1"/>
  <c r="F9" i="4" s="1"/>
  <c r="D10" i="4"/>
  <c r="E10" i="4" s="1"/>
  <c r="F10" i="4" s="1"/>
  <c r="D2" i="4"/>
  <c r="E2" i="4" s="1"/>
  <c r="F2" i="4" s="1"/>
  <c r="E15" i="4" l="1"/>
  <c r="E14" i="4"/>
  <c r="E16" i="4"/>
  <c r="E17" i="4"/>
  <c r="E18" i="4"/>
  <c r="E19" i="4"/>
  <c r="E20" i="4"/>
  <c r="E21" i="4"/>
  <c r="E22" i="4"/>
  <c r="F3" i="1"/>
  <c r="F12" i="1"/>
  <c r="F9" i="1"/>
  <c r="F7" i="1"/>
  <c r="F5" i="1"/>
</calcChain>
</file>

<file path=xl/sharedStrings.xml><?xml version="1.0" encoding="utf-8"?>
<sst xmlns="http://schemas.openxmlformats.org/spreadsheetml/2006/main" count="136" uniqueCount="59">
  <si>
    <t>Alunno</t>
  </si>
  <si>
    <t>Media Fine Anno</t>
  </si>
  <si>
    <t>Scritto</t>
  </si>
  <si>
    <t>Orale</t>
  </si>
  <si>
    <t>Promosso o Bocciato?</t>
  </si>
  <si>
    <t>Media</t>
  </si>
  <si>
    <t>&gt;60</t>
  </si>
  <si>
    <t>Borsa di studio</t>
  </si>
  <si>
    <t>&gt;90</t>
  </si>
  <si>
    <t>Rossi</t>
  </si>
  <si>
    <t>Lombardo</t>
  </si>
  <si>
    <t>Avidano</t>
  </si>
  <si>
    <t>Rizzo</t>
  </si>
  <si>
    <t>Brignolo</t>
  </si>
  <si>
    <t>Borio</t>
  </si>
  <si>
    <t>Maggiora</t>
  </si>
  <si>
    <t>Fornaca</t>
  </si>
  <si>
    <t>Valente</t>
  </si>
  <si>
    <t>Schillaci</t>
  </si>
  <si>
    <t>Boano</t>
  </si>
  <si>
    <t>Ordine</t>
  </si>
  <si>
    <t>N. pezzi</t>
  </si>
  <si>
    <t>Sconto 10%</t>
  </si>
  <si>
    <t>Borsa di studio:
almeno una delle tre deve essere vera</t>
  </si>
  <si>
    <t>Promosso:
tutte e tre vere contemporaneamente</t>
  </si>
  <si>
    <t>Candidato</t>
  </si>
  <si>
    <t>Conoscenza Office</t>
  </si>
  <si>
    <t>Autominito</t>
  </si>
  <si>
    <t>x</t>
  </si>
  <si>
    <t>Cliente</t>
  </si>
  <si>
    <t>N. Ore effettuate</t>
  </si>
  <si>
    <t>Prezzo orario</t>
  </si>
  <si>
    <t>Totale</t>
  </si>
  <si>
    <t>Importo Scontato</t>
  </si>
  <si>
    <r>
      <t xml:space="preserve">Abile al ruolo?
</t>
    </r>
    <r>
      <rPr>
        <sz val="10"/>
        <color theme="0"/>
        <rFont val="Calibri"/>
        <family val="2"/>
        <scheme val="minor"/>
      </rPr>
      <t>Tutte e due le condizioni devono essere vere</t>
    </r>
  </si>
  <si>
    <r>
      <t xml:space="preserve">Abile al ruolo?
</t>
    </r>
    <r>
      <rPr>
        <b/>
        <sz val="10"/>
        <color theme="0"/>
        <rFont val="Calibri"/>
        <family val="2"/>
        <scheme val="minor"/>
      </rPr>
      <t>A</t>
    </r>
    <r>
      <rPr>
        <sz val="10"/>
        <color theme="0"/>
        <rFont val="Calibri"/>
        <family val="2"/>
        <scheme val="minor"/>
      </rPr>
      <t>lmeno una delle condizioni deve essere vera</t>
    </r>
  </si>
  <si>
    <t>E</t>
  </si>
  <si>
    <t>O</t>
  </si>
  <si>
    <t>Pagamento</t>
  </si>
  <si>
    <t>Bonifico</t>
  </si>
  <si>
    <t>Carta di Credito</t>
  </si>
  <si>
    <t>Satispay</t>
  </si>
  <si>
    <t>Acquisto</t>
  </si>
  <si>
    <t>Disponibilità sul CC</t>
  </si>
  <si>
    <t>Utente registrato</t>
  </si>
  <si>
    <t>Utente Verificato</t>
  </si>
  <si>
    <r>
      <t xml:space="preserve">affinchè il risultato sia VERO </t>
    </r>
    <r>
      <rPr>
        <b/>
        <u/>
        <sz val="11"/>
        <color theme="1"/>
        <rFont val="Calibri"/>
        <family val="2"/>
        <scheme val="minor"/>
      </rPr>
      <t>TUTTE</t>
    </r>
    <r>
      <rPr>
        <sz val="11"/>
        <color theme="1"/>
        <rFont val="Calibri"/>
        <family val="2"/>
        <scheme val="minor"/>
      </rPr>
      <t xml:space="preserve"> le condizioni devono essere soddisfatte CONTEMPORANEAMENTE</t>
    </r>
  </si>
  <si>
    <r>
      <t xml:space="preserve">affinchè il risultato sia VERO </t>
    </r>
    <r>
      <rPr>
        <b/>
        <u/>
        <sz val="11"/>
        <color theme="1"/>
        <rFont val="Calibri"/>
        <family val="2"/>
        <scheme val="minor"/>
      </rPr>
      <t xml:space="preserve">ALMENO UNA </t>
    </r>
    <r>
      <rPr>
        <sz val="11"/>
        <color theme="1"/>
        <rFont val="Calibri"/>
        <family val="2"/>
        <scheme val="minor"/>
      </rPr>
      <t>delle condizioni deve essere soddisfatta</t>
    </r>
  </si>
  <si>
    <t>Valore Ordine</t>
  </si>
  <si>
    <t>funzione E</t>
  </si>
  <si>
    <t>funzione O</t>
  </si>
  <si>
    <r>
      <t xml:space="preserve">PER AVERE DIRITTO ALLO SCONTO
</t>
    </r>
    <r>
      <rPr>
        <b/>
        <u/>
        <sz val="11"/>
        <color theme="0"/>
        <rFont val="Calibri"/>
        <family val="2"/>
        <scheme val="minor"/>
      </rPr>
      <t>TUTTE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LE CONDIZIONI DEVONO ESSERE VERE CONTEMPORANEAMENTE:</t>
    </r>
    <r>
      <rPr>
        <b/>
        <sz val="11"/>
        <color theme="0"/>
        <rFont val="Calibri"/>
        <family val="2"/>
        <scheme val="minor"/>
      </rPr>
      <t xml:space="preserve">
ORDINE SUPERIORE A 70 PEZZI
VALORE ORDINE  SUPERIORE A 500€</t>
    </r>
  </si>
  <si>
    <r>
      <t xml:space="preserve">PER AVERE DIRITTO ALLO SCONTO
</t>
    </r>
    <r>
      <rPr>
        <b/>
        <u/>
        <sz val="11"/>
        <color theme="0"/>
        <rFont val="Calibri"/>
        <family val="2"/>
        <scheme val="minor"/>
      </rPr>
      <t>ALMENO UNA</t>
    </r>
    <r>
      <rPr>
        <b/>
        <sz val="11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DELLE CONDIZIONI DEVE ESSERE VERA:</t>
    </r>
    <r>
      <rPr>
        <b/>
        <sz val="11"/>
        <color theme="0"/>
        <rFont val="Calibri"/>
        <family val="2"/>
        <scheme val="minor"/>
      </rPr>
      <t xml:space="preserve">
ORDINE SUPERIORE A 70 PEZZI
VALORE ORDINE  SUPERIORE A 500€</t>
    </r>
  </si>
  <si>
    <t>Ha diritto allo sconto del 10%?
&gt;50 e &gt;5000</t>
  </si>
  <si>
    <t>Condizioni</t>
  </si>
  <si>
    <t>Vincoli per ottenere lo sconto</t>
  </si>
  <si>
    <t>Ore</t>
  </si>
  <si>
    <t>Tot</t>
  </si>
  <si>
    <t>Percentuale sconto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</si>
</sst>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33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6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1" applyFont="1" applyBorder="1"/>
    <xf numFmtId="1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0" fillId="0" borderId="1" xfId="0" applyFill="1" applyBorder="1"/>
    <xf numFmtId="0" fontId="1" fillId="2" borderId="13" xfId="0" applyFont="1" applyFill="1" applyBorder="1" applyAlignment="1">
      <alignment horizontal="center" vertical="center" wrapText="1"/>
    </xf>
    <xf numFmtId="9" fontId="0" fillId="0" borderId="1" xfId="0" applyNumberFormat="1" applyBorder="1"/>
  </cellXfs>
  <cellStyles count="2">
    <cellStyle name="Normale" xfId="0" builtinId="0"/>
    <cellStyle name="Valuta" xfId="1" builtinId="4"/>
  </cellStyles>
  <dxfs count="2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3366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K5" sqref="K5"/>
    </sheetView>
  </sheetViews>
  <sheetFormatPr defaultRowHeight="15" x14ac:dyDescent="0.25"/>
  <cols>
    <col min="1" max="1" width="18.85546875" customWidth="1"/>
    <col min="2" max="2" width="21.140625" customWidth="1"/>
    <col min="3" max="3" width="10.42578125" bestFit="1" customWidth="1"/>
    <col min="6" max="6" width="6.85546875" customWidth="1"/>
  </cols>
  <sheetData>
    <row r="1" spans="1:6" ht="62.25" customHeight="1" x14ac:dyDescent="0.25">
      <c r="A1" s="37" t="s">
        <v>36</v>
      </c>
      <c r="B1" s="38"/>
      <c r="C1" s="18" t="s">
        <v>46</v>
      </c>
      <c r="D1" s="19"/>
      <c r="E1" s="19"/>
      <c r="F1" s="20"/>
    </row>
    <row r="2" spans="1:6" s="2" customFormat="1" ht="20.100000000000001" customHeight="1" x14ac:dyDescent="0.25">
      <c r="A2" s="15" t="s">
        <v>42</v>
      </c>
      <c r="B2" s="13" t="s">
        <v>44</v>
      </c>
      <c r="C2" s="21"/>
      <c r="D2" s="22"/>
      <c r="E2" s="22"/>
      <c r="F2" s="23"/>
    </row>
    <row r="3" spans="1:6" s="2" customFormat="1" ht="20.100000000000001" customHeight="1" x14ac:dyDescent="0.25">
      <c r="A3" s="16"/>
      <c r="B3" s="14" t="s">
        <v>45</v>
      </c>
      <c r="C3" s="21"/>
      <c r="D3" s="22"/>
      <c r="E3" s="22"/>
      <c r="F3" s="23"/>
    </row>
    <row r="4" spans="1:6" s="2" customFormat="1" ht="20.100000000000001" customHeight="1" x14ac:dyDescent="0.25">
      <c r="A4" s="17"/>
      <c r="B4" s="14" t="s">
        <v>43</v>
      </c>
      <c r="C4" s="24"/>
      <c r="D4" s="25"/>
      <c r="E4" s="25"/>
      <c r="F4" s="26"/>
    </row>
    <row r="5" spans="1:6" ht="12" customHeight="1" x14ac:dyDescent="0.25"/>
    <row r="6" spans="1:6" ht="51.75" customHeight="1" x14ac:dyDescent="0.25">
      <c r="A6" s="36" t="s">
        <v>37</v>
      </c>
      <c r="B6" s="36"/>
      <c r="C6" s="27" t="s">
        <v>47</v>
      </c>
      <c r="D6" s="28"/>
      <c r="E6" s="28"/>
      <c r="F6" s="29"/>
    </row>
    <row r="7" spans="1:6" s="2" customFormat="1" ht="20.100000000000001" customHeight="1" x14ac:dyDescent="0.25">
      <c r="A7" s="15" t="s">
        <v>38</v>
      </c>
      <c r="B7" s="12" t="s">
        <v>39</v>
      </c>
      <c r="C7" s="30"/>
      <c r="D7" s="31"/>
      <c r="E7" s="31"/>
      <c r="F7" s="32"/>
    </row>
    <row r="8" spans="1:6" s="2" customFormat="1" ht="20.100000000000001" customHeight="1" x14ac:dyDescent="0.25">
      <c r="A8" s="16"/>
      <c r="B8" s="12" t="s">
        <v>40</v>
      </c>
      <c r="C8" s="30"/>
      <c r="D8" s="31"/>
      <c r="E8" s="31"/>
      <c r="F8" s="32"/>
    </row>
    <row r="9" spans="1:6" s="2" customFormat="1" ht="20.100000000000001" customHeight="1" x14ac:dyDescent="0.25">
      <c r="A9" s="17"/>
      <c r="B9" s="12" t="s">
        <v>41</v>
      </c>
      <c r="C9" s="33"/>
      <c r="D9" s="34"/>
      <c r="E9" s="34"/>
      <c r="F9" s="35"/>
    </row>
  </sheetData>
  <mergeCells count="6">
    <mergeCell ref="A1:B1"/>
    <mergeCell ref="A6:B6"/>
    <mergeCell ref="A2:A4"/>
    <mergeCell ref="A7:A9"/>
    <mergeCell ref="C1:F4"/>
    <mergeCell ref="C6:F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20" zoomScaleNormal="120" workbookViewId="0">
      <selection activeCell="B28" sqref="B28"/>
    </sheetView>
  </sheetViews>
  <sheetFormatPr defaultRowHeight="15" x14ac:dyDescent="0.25"/>
  <cols>
    <col min="1" max="1" width="11" style="7" bestFit="1" customWidth="1"/>
    <col min="2" max="2" width="14.7109375" style="7" customWidth="1"/>
    <col min="3" max="3" width="12.28515625" style="7" bestFit="1" customWidth="1"/>
    <col min="4" max="4" width="18.7109375" style="7" customWidth="1"/>
    <col min="5" max="16384" width="9.140625" style="7"/>
  </cols>
  <sheetData>
    <row r="1" spans="1:5" ht="52.5" customHeight="1" x14ac:dyDescent="0.25">
      <c r="A1" s="42" t="s">
        <v>25</v>
      </c>
      <c r="B1" s="42" t="s">
        <v>26</v>
      </c>
      <c r="C1" s="42" t="s">
        <v>27</v>
      </c>
      <c r="D1" s="42" t="s">
        <v>34</v>
      </c>
    </row>
    <row r="2" spans="1:5" x14ac:dyDescent="0.25">
      <c r="A2" s="6"/>
      <c r="B2" s="6"/>
      <c r="C2" s="6"/>
      <c r="D2" s="6"/>
    </row>
    <row r="3" spans="1:5" x14ac:dyDescent="0.25">
      <c r="A3" s="6" t="s">
        <v>9</v>
      </c>
      <c r="B3" s="6" t="s">
        <v>28</v>
      </c>
      <c r="C3" s="6" t="s">
        <v>28</v>
      </c>
      <c r="D3" s="6" t="b">
        <f>AND(B3="x",C3="x")</f>
        <v>1</v>
      </c>
      <c r="E3" s="7">
        <f>COUNTIF(D3:D10,TRUE)</f>
        <v>4</v>
      </c>
    </row>
    <row r="4" spans="1:5" x14ac:dyDescent="0.25">
      <c r="A4" s="6" t="s">
        <v>10</v>
      </c>
      <c r="B4" s="6" t="s">
        <v>28</v>
      </c>
      <c r="C4" s="6" t="s">
        <v>28</v>
      </c>
      <c r="D4" s="6" t="b">
        <f t="shared" ref="D4:D10" si="0">AND(B4="x",C4="x")</f>
        <v>1</v>
      </c>
    </row>
    <row r="5" spans="1:5" x14ac:dyDescent="0.25">
      <c r="A5" s="6" t="s">
        <v>11</v>
      </c>
      <c r="B5" s="6"/>
      <c r="C5" s="6"/>
      <c r="D5" s="6" t="b">
        <f t="shared" si="0"/>
        <v>0</v>
      </c>
    </row>
    <row r="6" spans="1:5" x14ac:dyDescent="0.25">
      <c r="A6" s="6" t="s">
        <v>12</v>
      </c>
      <c r="B6" s="6" t="s">
        <v>28</v>
      </c>
      <c r="C6" s="6" t="s">
        <v>28</v>
      </c>
      <c r="D6" s="6" t="b">
        <f t="shared" si="0"/>
        <v>1</v>
      </c>
    </row>
    <row r="7" spans="1:5" x14ac:dyDescent="0.25">
      <c r="A7" s="6" t="s">
        <v>13</v>
      </c>
      <c r="B7" s="6"/>
      <c r="C7" s="6" t="s">
        <v>28</v>
      </c>
      <c r="D7" s="6" t="b">
        <f t="shared" si="0"/>
        <v>0</v>
      </c>
    </row>
    <row r="8" spans="1:5" x14ac:dyDescent="0.25">
      <c r="A8" s="6" t="s">
        <v>14</v>
      </c>
      <c r="B8" s="6" t="s">
        <v>28</v>
      </c>
      <c r="C8" s="6" t="s">
        <v>28</v>
      </c>
      <c r="D8" s="6" t="b">
        <f t="shared" si="0"/>
        <v>1</v>
      </c>
    </row>
    <row r="9" spans="1:5" x14ac:dyDescent="0.25">
      <c r="A9" s="6" t="s">
        <v>15</v>
      </c>
      <c r="B9" s="6"/>
      <c r="C9" s="6"/>
      <c r="D9" s="6" t="b">
        <f t="shared" si="0"/>
        <v>0</v>
      </c>
    </row>
    <row r="10" spans="1:5" x14ac:dyDescent="0.25">
      <c r="A10" s="6" t="s">
        <v>16</v>
      </c>
      <c r="B10" s="6"/>
      <c r="C10" s="6" t="s">
        <v>28</v>
      </c>
      <c r="D10" s="6" t="b">
        <f t="shared" si="0"/>
        <v>0</v>
      </c>
    </row>
    <row r="12" spans="1:5" ht="41.25" x14ac:dyDescent="0.25">
      <c r="A12" s="10" t="s">
        <v>25</v>
      </c>
      <c r="B12" s="10" t="s">
        <v>26</v>
      </c>
      <c r="C12" s="10" t="s">
        <v>27</v>
      </c>
      <c r="D12" s="10" t="s">
        <v>35</v>
      </c>
    </row>
    <row r="13" spans="1:5" x14ac:dyDescent="0.25">
      <c r="A13" s="6"/>
      <c r="B13" s="6"/>
      <c r="C13" s="6"/>
      <c r="D13" s="6"/>
    </row>
    <row r="14" spans="1:5" x14ac:dyDescent="0.25">
      <c r="A14" s="6" t="s">
        <v>9</v>
      </c>
      <c r="B14" s="6" t="s">
        <v>28</v>
      </c>
      <c r="C14" s="6" t="s">
        <v>28</v>
      </c>
      <c r="D14" s="6" t="b">
        <f>OR(B14="x",C14="x")</f>
        <v>1</v>
      </c>
      <c r="E14" s="7">
        <f>COUNTIF(D14:D21,TRUE)</f>
        <v>6</v>
      </c>
    </row>
    <row r="15" spans="1:5" x14ac:dyDescent="0.25">
      <c r="A15" s="6" t="s">
        <v>10</v>
      </c>
      <c r="B15" s="6" t="s">
        <v>28</v>
      </c>
      <c r="C15" s="6" t="s">
        <v>28</v>
      </c>
      <c r="D15" s="6" t="b">
        <f t="shared" ref="D15:D21" si="1">OR(B15="x",C15="x")</f>
        <v>1</v>
      </c>
    </row>
    <row r="16" spans="1:5" x14ac:dyDescent="0.25">
      <c r="A16" s="6" t="s">
        <v>11</v>
      </c>
      <c r="B16" s="6"/>
      <c r="C16" s="6"/>
      <c r="D16" s="6" t="b">
        <f t="shared" si="1"/>
        <v>0</v>
      </c>
    </row>
    <row r="17" spans="1:4" x14ac:dyDescent="0.25">
      <c r="A17" s="6" t="s">
        <v>12</v>
      </c>
      <c r="B17" s="6" t="s">
        <v>28</v>
      </c>
      <c r="C17" s="6" t="s">
        <v>28</v>
      </c>
      <c r="D17" s="6" t="b">
        <f t="shared" si="1"/>
        <v>1</v>
      </c>
    </row>
    <row r="18" spans="1:4" x14ac:dyDescent="0.25">
      <c r="A18" s="6" t="s">
        <v>13</v>
      </c>
      <c r="B18" s="6"/>
      <c r="C18" s="6" t="s">
        <v>28</v>
      </c>
      <c r="D18" s="6" t="b">
        <f t="shared" si="1"/>
        <v>1</v>
      </c>
    </row>
    <row r="19" spans="1:4" x14ac:dyDescent="0.25">
      <c r="A19" s="6" t="s">
        <v>14</v>
      </c>
      <c r="B19" s="6" t="s">
        <v>28</v>
      </c>
      <c r="C19" s="6" t="s">
        <v>28</v>
      </c>
      <c r="D19" s="6" t="b">
        <f t="shared" si="1"/>
        <v>1</v>
      </c>
    </row>
    <row r="20" spans="1:4" x14ac:dyDescent="0.25">
      <c r="A20" s="6" t="s">
        <v>15</v>
      </c>
      <c r="B20" s="6"/>
      <c r="C20" s="6"/>
      <c r="D20" s="6" t="b">
        <f t="shared" si="1"/>
        <v>0</v>
      </c>
    </row>
    <row r="21" spans="1:4" x14ac:dyDescent="0.25">
      <c r="A21" s="6" t="s">
        <v>16</v>
      </c>
      <c r="B21" s="6"/>
      <c r="C21" s="6" t="s">
        <v>28</v>
      </c>
      <c r="D21" s="6" t="b">
        <f t="shared" si="1"/>
        <v>1</v>
      </c>
    </row>
  </sheetData>
  <conditionalFormatting sqref="A3:D10">
    <cfRule type="cellIs" dxfId="13" priority="1" operator="equal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21" sqref="E21"/>
    </sheetView>
  </sheetViews>
  <sheetFormatPr defaultRowHeight="15" x14ac:dyDescent="0.25"/>
  <cols>
    <col min="1" max="1" width="7.7109375" bestFit="1" customWidth="1"/>
    <col min="2" max="2" width="8.42578125" bestFit="1" customWidth="1"/>
    <col min="3" max="3" width="27.5703125" customWidth="1"/>
    <col min="4" max="4" width="12.42578125" bestFit="1" customWidth="1"/>
    <col min="5" max="5" width="3.42578125" customWidth="1"/>
    <col min="6" max="6" width="11.5703125" bestFit="1" customWidth="1"/>
    <col min="7" max="7" width="15" customWidth="1"/>
    <col min="8" max="8" width="18.7109375" customWidth="1"/>
    <col min="9" max="9" width="20.5703125" customWidth="1"/>
    <col min="10" max="10" width="10.7109375" bestFit="1" customWidth="1"/>
    <col min="12" max="12" width="10.7109375" bestFit="1" customWidth="1"/>
  </cols>
  <sheetData>
    <row r="1" spans="1:10" ht="15" customHeight="1" x14ac:dyDescent="0.25">
      <c r="A1" s="43" t="s">
        <v>51</v>
      </c>
      <c r="B1" s="44"/>
      <c r="C1" s="44"/>
      <c r="D1" s="45"/>
      <c r="E1" s="2"/>
      <c r="F1" s="2"/>
      <c r="G1" s="2"/>
    </row>
    <row r="2" spans="1:10" ht="84" customHeight="1" x14ac:dyDescent="0.25">
      <c r="A2" s="46"/>
      <c r="B2" s="47"/>
      <c r="C2" s="47"/>
      <c r="D2" s="48"/>
      <c r="E2" s="2"/>
      <c r="F2" s="2"/>
      <c r="G2" s="2"/>
    </row>
    <row r="3" spans="1:10" x14ac:dyDescent="0.25">
      <c r="A3" s="61" t="s">
        <v>49</v>
      </c>
      <c r="B3" s="61"/>
      <c r="C3" s="61"/>
      <c r="D3" s="61"/>
    </row>
    <row r="4" spans="1:10" ht="15.75" x14ac:dyDescent="0.25">
      <c r="A4" s="49" t="s">
        <v>20</v>
      </c>
      <c r="B4" s="50" t="s">
        <v>21</v>
      </c>
      <c r="C4" s="50" t="s">
        <v>48</v>
      </c>
      <c r="D4" s="51" t="s">
        <v>22</v>
      </c>
    </row>
    <row r="5" spans="1:10" x14ac:dyDescent="0.25">
      <c r="A5" s="4">
        <v>1</v>
      </c>
      <c r="B5" s="5">
        <v>90</v>
      </c>
      <c r="C5" s="41">
        <v>253</v>
      </c>
      <c r="D5" s="5" t="b">
        <f>AND(B5&gt;=70,C5&gt;=500)</f>
        <v>0</v>
      </c>
      <c r="G5" s="1"/>
      <c r="J5" s="1"/>
    </row>
    <row r="6" spans="1:10" x14ac:dyDescent="0.25">
      <c r="A6" s="4">
        <v>2</v>
      </c>
      <c r="B6" s="5">
        <v>50</v>
      </c>
      <c r="C6" s="41">
        <v>479</v>
      </c>
      <c r="D6" s="5" t="b">
        <f t="shared" ref="D6:D9" si="0">AND(B6&gt;=70,C6&gt;=500)</f>
        <v>0</v>
      </c>
      <c r="H6" s="1"/>
    </row>
    <row r="7" spans="1:10" x14ac:dyDescent="0.25">
      <c r="A7" s="4">
        <v>3</v>
      </c>
      <c r="B7" s="5">
        <v>50</v>
      </c>
      <c r="C7" s="41">
        <v>334</v>
      </c>
      <c r="D7" s="5" t="b">
        <f t="shared" si="0"/>
        <v>0</v>
      </c>
    </row>
    <row r="8" spans="1:10" x14ac:dyDescent="0.25">
      <c r="A8" s="4">
        <v>4</v>
      </c>
      <c r="B8" s="5">
        <v>90</v>
      </c>
      <c r="C8" s="41">
        <v>559</v>
      </c>
      <c r="D8" s="5" t="b">
        <f t="shared" si="0"/>
        <v>1</v>
      </c>
    </row>
    <row r="9" spans="1:10" x14ac:dyDescent="0.25">
      <c r="A9" s="4">
        <v>5</v>
      </c>
      <c r="B9" s="5">
        <v>50</v>
      </c>
      <c r="C9" s="41">
        <v>141</v>
      </c>
      <c r="D9" s="5" t="b">
        <f t="shared" si="0"/>
        <v>0</v>
      </c>
    </row>
    <row r="11" spans="1:10" ht="15" customHeight="1" x14ac:dyDescent="0.25">
      <c r="A11" s="55" t="s">
        <v>52</v>
      </c>
      <c r="B11" s="56"/>
      <c r="C11" s="56"/>
      <c r="D11" s="57"/>
      <c r="H11" s="1"/>
    </row>
    <row r="12" spans="1:10" ht="60.75" customHeight="1" x14ac:dyDescent="0.25">
      <c r="A12" s="58"/>
      <c r="B12" s="59"/>
      <c r="C12" s="59"/>
      <c r="D12" s="60"/>
    </row>
    <row r="13" spans="1:10" x14ac:dyDescent="0.25">
      <c r="A13" s="62" t="s">
        <v>50</v>
      </c>
      <c r="B13" s="62"/>
      <c r="C13" s="62"/>
      <c r="D13" s="62"/>
    </row>
    <row r="14" spans="1:10" ht="15.75" x14ac:dyDescent="0.25">
      <c r="A14" s="52" t="s">
        <v>20</v>
      </c>
      <c r="B14" s="53" t="s">
        <v>21</v>
      </c>
      <c r="C14" s="53" t="s">
        <v>48</v>
      </c>
      <c r="D14" s="54" t="s">
        <v>22</v>
      </c>
      <c r="F14" s="72" t="s">
        <v>54</v>
      </c>
      <c r="G14" s="1"/>
    </row>
    <row r="15" spans="1:10" x14ac:dyDescent="0.25">
      <c r="A15" s="4">
        <v>1</v>
      </c>
      <c r="B15" s="5">
        <v>90</v>
      </c>
      <c r="C15" s="41">
        <v>253</v>
      </c>
      <c r="D15" s="5" t="b">
        <f>OR(B15&gt;=$F$15,C15&gt;=$F$16)</f>
        <v>1</v>
      </c>
      <c r="F15" s="6">
        <v>70</v>
      </c>
    </row>
    <row r="16" spans="1:10" x14ac:dyDescent="0.25">
      <c r="A16" s="4">
        <v>2</v>
      </c>
      <c r="B16" s="5">
        <v>50</v>
      </c>
      <c r="C16" s="41">
        <v>479</v>
      </c>
      <c r="D16" s="5" t="b">
        <f t="shared" ref="D16:D19" si="1">OR(B16&gt;=$F$15,C16&gt;=$F$16)</f>
        <v>1</v>
      </c>
      <c r="F16" s="6">
        <v>300</v>
      </c>
    </row>
    <row r="17" spans="1:4" x14ac:dyDescent="0.25">
      <c r="A17" s="4">
        <v>3</v>
      </c>
      <c r="B17" s="5">
        <v>50</v>
      </c>
      <c r="C17" s="41">
        <v>334</v>
      </c>
      <c r="D17" s="5" t="b">
        <f t="shared" si="1"/>
        <v>1</v>
      </c>
    </row>
    <row r="18" spans="1:4" x14ac:dyDescent="0.25">
      <c r="A18" s="4">
        <v>4</v>
      </c>
      <c r="B18" s="5">
        <v>90</v>
      </c>
      <c r="C18" s="41">
        <v>559</v>
      </c>
      <c r="D18" s="5" t="b">
        <f t="shared" si="1"/>
        <v>1</v>
      </c>
    </row>
    <row r="19" spans="1:4" x14ac:dyDescent="0.25">
      <c r="A19" s="4">
        <v>5</v>
      </c>
      <c r="B19" s="5">
        <v>50</v>
      </c>
      <c r="C19" s="41">
        <v>141</v>
      </c>
      <c r="D19" s="5" t="b">
        <f t="shared" si="1"/>
        <v>0</v>
      </c>
    </row>
  </sheetData>
  <mergeCells count="4">
    <mergeCell ref="A1:D2"/>
    <mergeCell ref="A11:D12"/>
    <mergeCell ref="A3:D3"/>
    <mergeCell ref="A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"/>
  <sheetViews>
    <sheetView zoomScale="120" zoomScaleNormal="120" workbookViewId="0">
      <selection activeCell="E15" sqref="E15"/>
    </sheetView>
  </sheetViews>
  <sheetFormatPr defaultRowHeight="15" x14ac:dyDescent="0.25"/>
  <cols>
    <col min="1" max="1" width="13.28515625" customWidth="1"/>
    <col min="2" max="2" width="11.85546875" customWidth="1"/>
    <col min="3" max="3" width="7" bestFit="1" customWidth="1"/>
    <col min="4" max="4" width="5.85546875" bestFit="1" customWidth="1"/>
    <col min="5" max="5" width="13.140625" customWidth="1"/>
    <col min="6" max="6" width="10" customWidth="1"/>
    <col min="8" max="8" width="21.5703125" customWidth="1"/>
    <col min="9" max="9" width="6.85546875" bestFit="1" customWidth="1"/>
    <col min="10" max="10" width="4.28515625" bestFit="1" customWidth="1"/>
  </cols>
  <sheetData>
    <row r="1" spans="1:7" s="11" customFormat="1" ht="34.5" customHeight="1" x14ac:dyDescent="0.25">
      <c r="A1" s="64" t="s">
        <v>0</v>
      </c>
      <c r="B1" s="64" t="s">
        <v>1</v>
      </c>
      <c r="C1" s="64" t="s">
        <v>2</v>
      </c>
      <c r="D1" s="64" t="s">
        <v>3</v>
      </c>
      <c r="E1" s="39" t="s">
        <v>4</v>
      </c>
      <c r="F1" s="63" t="s">
        <v>7</v>
      </c>
      <c r="G1"/>
    </row>
    <row r="2" spans="1:7" x14ac:dyDescent="0.25">
      <c r="A2" s="3" t="s">
        <v>9</v>
      </c>
      <c r="B2" s="3">
        <v>90</v>
      </c>
      <c r="C2" s="3">
        <v>70</v>
      </c>
      <c r="D2" s="3">
        <v>80</v>
      </c>
      <c r="E2" s="73" t="b">
        <f>AND(B2&gt;=60,C2&gt;=60,D2&gt;=60)</f>
        <v>1</v>
      </c>
      <c r="F2" s="73" t="b">
        <f>OR(B2&gt;=90,C2&gt;=90,D2&gt;=90)</f>
        <v>1</v>
      </c>
    </row>
    <row r="3" spans="1:7" hidden="1" x14ac:dyDescent="0.25">
      <c r="A3" s="3" t="s">
        <v>10</v>
      </c>
      <c r="B3" s="3">
        <v>90</v>
      </c>
      <c r="C3" s="3">
        <v>50</v>
      </c>
      <c r="D3" s="3">
        <v>90</v>
      </c>
      <c r="E3" s="73" t="b">
        <f t="shared" ref="E3:E12" si="0">AND(B3&gt;=60,C3&gt;=60,D3&gt;=60)</f>
        <v>0</v>
      </c>
      <c r="F3" s="65" t="b">
        <f t="shared" ref="F2:F12" si="1">OR(B3&gt;=90,C3&gt;=90,D3&gt;=90)</f>
        <v>1</v>
      </c>
    </row>
    <row r="4" spans="1:7" x14ac:dyDescent="0.25">
      <c r="A4" s="3" t="s">
        <v>11</v>
      </c>
      <c r="B4" s="3">
        <v>60</v>
      </c>
      <c r="C4" s="3">
        <v>70</v>
      </c>
      <c r="D4" s="3">
        <v>60</v>
      </c>
      <c r="E4" s="73" t="b">
        <f t="shared" si="0"/>
        <v>1</v>
      </c>
      <c r="F4" s="73" t="b">
        <f>OR(B4&gt;=90,C4&gt;=90,D4&gt;=90)</f>
        <v>0</v>
      </c>
    </row>
    <row r="5" spans="1:7" ht="15" hidden="1" customHeight="1" x14ac:dyDescent="0.25">
      <c r="A5" s="3" t="s">
        <v>12</v>
      </c>
      <c r="B5" s="3">
        <v>40</v>
      </c>
      <c r="C5" s="3">
        <v>50</v>
      </c>
      <c r="D5" s="3">
        <v>50</v>
      </c>
      <c r="E5" s="73" t="b">
        <f t="shared" si="0"/>
        <v>0</v>
      </c>
      <c r="F5" s="65" t="b">
        <f t="shared" si="1"/>
        <v>0</v>
      </c>
    </row>
    <row r="6" spans="1:7" x14ac:dyDescent="0.25">
      <c r="A6" s="3" t="s">
        <v>13</v>
      </c>
      <c r="B6" s="3">
        <v>60</v>
      </c>
      <c r="C6" s="3">
        <v>60</v>
      </c>
      <c r="D6" s="3">
        <v>60</v>
      </c>
      <c r="E6" s="73" t="b">
        <f t="shared" si="0"/>
        <v>1</v>
      </c>
      <c r="F6" s="73" t="b">
        <f>OR(B6&gt;=90,C6&gt;=90,D6&gt;=90)</f>
        <v>0</v>
      </c>
    </row>
    <row r="7" spans="1:7" hidden="1" x14ac:dyDescent="0.25">
      <c r="A7" s="3" t="s">
        <v>14</v>
      </c>
      <c r="B7" s="3">
        <v>40</v>
      </c>
      <c r="C7" s="3">
        <v>50</v>
      </c>
      <c r="D7" s="3">
        <v>50</v>
      </c>
      <c r="E7" s="73" t="b">
        <f t="shared" si="0"/>
        <v>0</v>
      </c>
      <c r="F7" s="65" t="b">
        <f t="shared" si="1"/>
        <v>0</v>
      </c>
    </row>
    <row r="8" spans="1:7" x14ac:dyDescent="0.25">
      <c r="A8" s="3" t="s">
        <v>15</v>
      </c>
      <c r="B8" s="3">
        <v>70</v>
      </c>
      <c r="C8" s="3">
        <v>70</v>
      </c>
      <c r="D8" s="3">
        <v>80</v>
      </c>
      <c r="E8" s="73" t="b">
        <f t="shared" si="0"/>
        <v>1</v>
      </c>
      <c r="F8" s="73" t="b">
        <f>OR(B8&gt;=90,C8&gt;=90,D8&gt;=90)</f>
        <v>0</v>
      </c>
    </row>
    <row r="9" spans="1:7" hidden="1" x14ac:dyDescent="0.25">
      <c r="A9" s="3" t="s">
        <v>16</v>
      </c>
      <c r="B9" s="3">
        <v>40</v>
      </c>
      <c r="C9" s="3">
        <v>80</v>
      </c>
      <c r="D9" s="3">
        <v>60</v>
      </c>
      <c r="E9" s="73" t="b">
        <f t="shared" si="0"/>
        <v>0</v>
      </c>
      <c r="F9" s="65" t="b">
        <f t="shared" si="1"/>
        <v>0</v>
      </c>
    </row>
    <row r="10" spans="1:7" x14ac:dyDescent="0.25">
      <c r="A10" s="3" t="s">
        <v>17</v>
      </c>
      <c r="B10" s="3">
        <v>70</v>
      </c>
      <c r="C10" s="3">
        <v>70</v>
      </c>
      <c r="D10" s="3">
        <v>80</v>
      </c>
      <c r="E10" s="73" t="b">
        <f t="shared" si="0"/>
        <v>1</v>
      </c>
      <c r="F10" s="73" t="b">
        <f t="shared" si="1"/>
        <v>0</v>
      </c>
    </row>
    <row r="11" spans="1:7" x14ac:dyDescent="0.25">
      <c r="A11" s="3" t="s">
        <v>18</v>
      </c>
      <c r="B11" s="3">
        <v>70</v>
      </c>
      <c r="C11" s="3">
        <v>70</v>
      </c>
      <c r="D11" s="3">
        <v>80</v>
      </c>
      <c r="E11" s="73" t="b">
        <f t="shared" si="0"/>
        <v>1</v>
      </c>
      <c r="F11" s="73" t="b">
        <f t="shared" si="1"/>
        <v>0</v>
      </c>
    </row>
    <row r="12" spans="1:7" hidden="1" x14ac:dyDescent="0.25">
      <c r="A12" s="3" t="s">
        <v>19</v>
      </c>
      <c r="B12" s="3">
        <v>50</v>
      </c>
      <c r="C12" s="3">
        <v>60</v>
      </c>
      <c r="D12" s="3">
        <v>70</v>
      </c>
      <c r="E12" s="73" t="b">
        <f t="shared" si="0"/>
        <v>0</v>
      </c>
      <c r="F12" s="65" t="b">
        <f t="shared" si="1"/>
        <v>0</v>
      </c>
    </row>
    <row r="14" spans="1:7" ht="15" customHeight="1" x14ac:dyDescent="0.25">
      <c r="A14" s="66" t="s">
        <v>24</v>
      </c>
      <c r="B14" s="3" t="s">
        <v>5</v>
      </c>
      <c r="C14" s="3" t="s">
        <v>6</v>
      </c>
    </row>
    <row r="15" spans="1:7" x14ac:dyDescent="0.25">
      <c r="A15" s="67"/>
      <c r="B15" s="3" t="s">
        <v>2</v>
      </c>
      <c r="C15" s="3" t="s">
        <v>6</v>
      </c>
    </row>
    <row r="16" spans="1:7" x14ac:dyDescent="0.25">
      <c r="A16" s="68"/>
      <c r="B16" s="3" t="s">
        <v>3</v>
      </c>
      <c r="C16" s="3" t="s">
        <v>6</v>
      </c>
    </row>
    <row r="18" spans="1:3" ht="15" customHeight="1" x14ac:dyDescent="0.25">
      <c r="A18" s="69" t="s">
        <v>23</v>
      </c>
      <c r="B18" s="3" t="s">
        <v>5</v>
      </c>
      <c r="C18" s="3" t="s">
        <v>8</v>
      </c>
    </row>
    <row r="19" spans="1:3" x14ac:dyDescent="0.25">
      <c r="A19" s="70"/>
      <c r="B19" s="3" t="s">
        <v>2</v>
      </c>
      <c r="C19" s="3" t="s">
        <v>8</v>
      </c>
    </row>
    <row r="20" spans="1:3" x14ac:dyDescent="0.25">
      <c r="A20" s="71"/>
      <c r="B20" s="3" t="s">
        <v>3</v>
      </c>
      <c r="C20" s="3" t="s">
        <v>8</v>
      </c>
    </row>
  </sheetData>
  <autoFilter ref="A1:F12">
    <filterColumn colId="4">
      <filters>
        <filter val="VERO"/>
      </filters>
    </filterColumn>
  </autoFilter>
  <mergeCells count="2">
    <mergeCell ref="A14:A16"/>
    <mergeCell ref="A18:A20"/>
  </mergeCells>
  <conditionalFormatting sqref="E2:E12">
    <cfRule type="cellIs" dxfId="12" priority="2" operator="equal">
      <formula>TRUE</formula>
    </cfRule>
  </conditionalFormatting>
  <conditionalFormatting sqref="F2:F11">
    <cfRule type="cellIs" dxfId="11" priority="1" operator="equal">
      <formula>TRUE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H10" sqref="H10"/>
    </sheetView>
  </sheetViews>
  <sheetFormatPr defaultColWidth="11" defaultRowHeight="15" x14ac:dyDescent="0.25"/>
  <cols>
    <col min="1" max="1" width="9.85546875" bestFit="1" customWidth="1"/>
    <col min="2" max="2" width="9.85546875" customWidth="1"/>
    <col min="3" max="3" width="11.42578125" customWidth="1"/>
    <col min="4" max="4" width="11.5703125" bestFit="1" customWidth="1"/>
    <col min="5" max="5" width="13" customWidth="1"/>
    <col min="6" max="6" width="12.140625" customWidth="1"/>
    <col min="7" max="7" width="10.140625" customWidth="1"/>
    <col min="8" max="8" width="5.85546875" customWidth="1"/>
  </cols>
  <sheetData>
    <row r="1" spans="1:8" ht="68.25" customHeight="1" x14ac:dyDescent="0.25">
      <c r="A1" s="39" t="s">
        <v>29</v>
      </c>
      <c r="B1" s="39" t="s">
        <v>30</v>
      </c>
      <c r="C1" s="39" t="s">
        <v>31</v>
      </c>
      <c r="D1" s="39" t="s">
        <v>32</v>
      </c>
      <c r="E1" s="39" t="s">
        <v>53</v>
      </c>
      <c r="F1" s="39" t="s">
        <v>33</v>
      </c>
      <c r="G1" s="74" t="s">
        <v>55</v>
      </c>
    </row>
    <row r="2" spans="1:8" x14ac:dyDescent="0.25">
      <c r="A2" s="3" t="s">
        <v>9</v>
      </c>
      <c r="B2" s="3">
        <v>53</v>
      </c>
      <c r="C2" s="8">
        <v>50</v>
      </c>
      <c r="D2" s="8">
        <f>B2*C2</f>
        <v>2650</v>
      </c>
      <c r="E2" s="9" t="b">
        <f>AND(B2&gt;$H$2,D2&gt;$H$3)</f>
        <v>0</v>
      </c>
      <c r="F2" s="8" t="str">
        <f>IF(E2=TRUE,D2-(D2*10%),"")</f>
        <v/>
      </c>
      <c r="G2" s="3" t="s">
        <v>56</v>
      </c>
      <c r="H2" s="3">
        <v>50</v>
      </c>
    </row>
    <row r="3" spans="1:8" x14ac:dyDescent="0.25">
      <c r="A3" s="3" t="s">
        <v>10</v>
      </c>
      <c r="B3" s="3">
        <v>91</v>
      </c>
      <c r="C3" s="8">
        <v>53</v>
      </c>
      <c r="D3" s="8">
        <f t="shared" ref="D3:D10" si="0">B3*C3</f>
        <v>4823</v>
      </c>
      <c r="E3" s="9" t="b">
        <f t="shared" ref="E3:E10" si="1">AND(B3&gt;$H$2,D3&gt;$H$3)</f>
        <v>0</v>
      </c>
      <c r="F3" s="8" t="str">
        <f>IF(E3=TRUE,D3-(D3*10%),"")</f>
        <v/>
      </c>
      <c r="G3" s="3" t="s">
        <v>57</v>
      </c>
      <c r="H3" s="3">
        <v>5000</v>
      </c>
    </row>
    <row r="4" spans="1:8" x14ac:dyDescent="0.25">
      <c r="A4" s="3" t="s">
        <v>11</v>
      </c>
      <c r="B4" s="3">
        <v>40</v>
      </c>
      <c r="C4" s="8">
        <v>53</v>
      </c>
      <c r="D4" s="8">
        <f t="shared" si="0"/>
        <v>2120</v>
      </c>
      <c r="E4" s="9" t="b">
        <f t="shared" si="1"/>
        <v>0</v>
      </c>
      <c r="F4" s="8" t="str">
        <f>IF(E4=TRUE,D4-(D4*10%),"")</f>
        <v/>
      </c>
    </row>
    <row r="5" spans="1:8" x14ac:dyDescent="0.25">
      <c r="A5" s="3" t="s">
        <v>12</v>
      </c>
      <c r="B5" s="3">
        <v>73</v>
      </c>
      <c r="C5" s="8">
        <v>51</v>
      </c>
      <c r="D5" s="8">
        <f t="shared" si="0"/>
        <v>3723</v>
      </c>
      <c r="E5" s="9" t="b">
        <f t="shared" si="1"/>
        <v>0</v>
      </c>
      <c r="F5" s="8" t="str">
        <f>IF(E5=TRUE,D5-(D5*10%),"")</f>
        <v/>
      </c>
    </row>
    <row r="6" spans="1:8" x14ac:dyDescent="0.25">
      <c r="A6" s="3" t="s">
        <v>13</v>
      </c>
      <c r="B6" s="3">
        <v>132</v>
      </c>
      <c r="C6" s="8">
        <v>53</v>
      </c>
      <c r="D6" s="8">
        <f t="shared" si="0"/>
        <v>6996</v>
      </c>
      <c r="E6" s="9" t="b">
        <f t="shared" si="1"/>
        <v>1</v>
      </c>
      <c r="F6" s="8">
        <f>IF(E6=TRUE,D6-(D6*10%),"")</f>
        <v>6296.4</v>
      </c>
    </row>
    <row r="7" spans="1:8" x14ac:dyDescent="0.25">
      <c r="A7" s="3" t="s">
        <v>14</v>
      </c>
      <c r="B7" s="3">
        <v>87</v>
      </c>
      <c r="C7" s="8">
        <v>51</v>
      </c>
      <c r="D7" s="8">
        <f t="shared" si="0"/>
        <v>4437</v>
      </c>
      <c r="E7" s="9" t="b">
        <f t="shared" si="1"/>
        <v>0</v>
      </c>
      <c r="F7" s="8" t="str">
        <f>IF(E7=TRUE,D7-(D7*10%),"")</f>
        <v/>
      </c>
    </row>
    <row r="8" spans="1:8" x14ac:dyDescent="0.25">
      <c r="A8" s="3" t="s">
        <v>15</v>
      </c>
      <c r="B8" s="3">
        <v>133</v>
      </c>
      <c r="C8" s="8">
        <v>50</v>
      </c>
      <c r="D8" s="8">
        <f t="shared" si="0"/>
        <v>6650</v>
      </c>
      <c r="E8" s="9" t="b">
        <f t="shared" si="1"/>
        <v>1</v>
      </c>
      <c r="F8" s="8">
        <f>IF(E8=TRUE,D8-(D8*10%),"")</f>
        <v>5985</v>
      </c>
    </row>
    <row r="9" spans="1:8" x14ac:dyDescent="0.25">
      <c r="A9" s="3" t="s">
        <v>16</v>
      </c>
      <c r="B9" s="3">
        <v>45</v>
      </c>
      <c r="C9" s="8">
        <v>51</v>
      </c>
      <c r="D9" s="8">
        <f t="shared" si="0"/>
        <v>2295</v>
      </c>
      <c r="E9" s="9" t="b">
        <f t="shared" si="1"/>
        <v>0</v>
      </c>
      <c r="F9" s="8" t="str">
        <f>IF(E9=TRUE,D9-(D9*10%),"")</f>
        <v/>
      </c>
    </row>
    <row r="10" spans="1:8" x14ac:dyDescent="0.25">
      <c r="A10" s="3" t="s">
        <v>17</v>
      </c>
      <c r="B10" s="3">
        <v>86</v>
      </c>
      <c r="C10" s="8">
        <v>51</v>
      </c>
      <c r="D10" s="8">
        <f t="shared" si="0"/>
        <v>4386</v>
      </c>
      <c r="E10" s="9" t="b">
        <f t="shared" si="1"/>
        <v>0</v>
      </c>
      <c r="F10" s="8" t="str">
        <f>IF(E10=TRUE,D10-(D10*10%),"")</f>
        <v/>
      </c>
    </row>
    <row r="13" spans="1:8" ht="45" x14ac:dyDescent="0.25">
      <c r="A13" s="40" t="s">
        <v>29</v>
      </c>
      <c r="B13" s="40" t="s">
        <v>30</v>
      </c>
      <c r="C13" s="40" t="s">
        <v>31</v>
      </c>
      <c r="D13" s="40" t="s">
        <v>32</v>
      </c>
      <c r="E13" s="40" t="s">
        <v>33</v>
      </c>
      <c r="F13" s="40" t="s">
        <v>55</v>
      </c>
    </row>
    <row r="14" spans="1:8" x14ac:dyDescent="0.25">
      <c r="A14" s="3" t="s">
        <v>9</v>
      </c>
      <c r="B14" s="3">
        <v>20</v>
      </c>
      <c r="C14" s="8">
        <v>50</v>
      </c>
      <c r="D14" s="8">
        <f>B14*C14</f>
        <v>1000</v>
      </c>
      <c r="E14" s="8">
        <f>IF(OR(B14&gt;$G$14,D14&gt;$G$15),D14-D14*$G$17,D14)</f>
        <v>1000</v>
      </c>
      <c r="F14" s="3" t="s">
        <v>56</v>
      </c>
      <c r="G14" s="3">
        <v>50</v>
      </c>
    </row>
    <row r="15" spans="1:8" x14ac:dyDescent="0.25">
      <c r="A15" s="3" t="s">
        <v>10</v>
      </c>
      <c r="B15" s="3">
        <v>40</v>
      </c>
      <c r="C15" s="8">
        <v>53</v>
      </c>
      <c r="D15" s="8">
        <f t="shared" ref="D15:D22" si="2">B15*C15</f>
        <v>2120</v>
      </c>
      <c r="E15" s="8">
        <f>IF(OR(B15&gt;$G$14,D15&gt;$G$15),D15-D15*$G$17,D15)</f>
        <v>2120</v>
      </c>
      <c r="F15" s="3" t="s">
        <v>57</v>
      </c>
      <c r="G15" s="3">
        <v>5000</v>
      </c>
    </row>
    <row r="16" spans="1:8" x14ac:dyDescent="0.25">
      <c r="A16" s="3" t="s">
        <v>11</v>
      </c>
      <c r="B16" s="3">
        <v>40</v>
      </c>
      <c r="C16" s="8">
        <v>53</v>
      </c>
      <c r="D16" s="8">
        <f t="shared" si="2"/>
        <v>2120</v>
      </c>
      <c r="E16" s="8">
        <f>IF(OR(B16&gt;$G$14,D16&gt;$G$15),D16-D16*$G$17,D16)</f>
        <v>2120</v>
      </c>
    </row>
    <row r="17" spans="1:7" x14ac:dyDescent="0.25">
      <c r="A17" s="3" t="s">
        <v>12</v>
      </c>
      <c r="B17" s="3">
        <v>73</v>
      </c>
      <c r="C17" s="8">
        <v>51</v>
      </c>
      <c r="D17" s="8">
        <f t="shared" si="2"/>
        <v>3723</v>
      </c>
      <c r="E17" s="8">
        <f>IF(OR(B17&gt;$G$14,D17&gt;$G$15),D17-D17*$G$17,D17)</f>
        <v>3350.7</v>
      </c>
      <c r="F17" s="3" t="s">
        <v>58</v>
      </c>
      <c r="G17" s="75">
        <v>0.1</v>
      </c>
    </row>
    <row r="18" spans="1:7" x14ac:dyDescent="0.25">
      <c r="A18" s="3" t="s">
        <v>13</v>
      </c>
      <c r="B18" s="3">
        <v>132</v>
      </c>
      <c r="C18" s="8">
        <v>53</v>
      </c>
      <c r="D18" s="8">
        <f t="shared" si="2"/>
        <v>6996</v>
      </c>
      <c r="E18" s="8">
        <f>IF(OR(B18&gt;$G$14,D18&gt;$G$15),D18-D18*$G$17,D18)</f>
        <v>6296.4</v>
      </c>
    </row>
    <row r="19" spans="1:7" x14ac:dyDescent="0.25">
      <c r="A19" s="3" t="s">
        <v>14</v>
      </c>
      <c r="B19" s="3">
        <v>87</v>
      </c>
      <c r="C19" s="8">
        <v>51</v>
      </c>
      <c r="D19" s="8">
        <f t="shared" si="2"/>
        <v>4437</v>
      </c>
      <c r="E19" s="8">
        <f>IF(OR(B19&gt;$G$14,D19&gt;$G$15),D19-D19*$G$17,D19)</f>
        <v>3993.3</v>
      </c>
    </row>
    <row r="20" spans="1:7" x14ac:dyDescent="0.25">
      <c r="A20" s="3" t="s">
        <v>15</v>
      </c>
      <c r="B20" s="3">
        <v>133</v>
      </c>
      <c r="C20" s="8">
        <v>50</v>
      </c>
      <c r="D20" s="8">
        <f t="shared" si="2"/>
        <v>6650</v>
      </c>
      <c r="E20" s="8">
        <f>IF(OR(B20&gt;$G$14,D20&gt;$G$15),D20-D20*$G$17,D20)</f>
        <v>5985</v>
      </c>
    </row>
    <row r="21" spans="1:7" x14ac:dyDescent="0.25">
      <c r="A21" s="3" t="s">
        <v>16</v>
      </c>
      <c r="B21" s="3">
        <v>45</v>
      </c>
      <c r="C21" s="8">
        <v>51</v>
      </c>
      <c r="D21" s="8">
        <f t="shared" si="2"/>
        <v>2295</v>
      </c>
      <c r="E21" s="8">
        <f>IF(OR(B21&gt;$G$14,D21&gt;$G$15),D21-D21*$G$17,D21)</f>
        <v>2295</v>
      </c>
    </row>
    <row r="22" spans="1:7" x14ac:dyDescent="0.25">
      <c r="A22" s="3" t="s">
        <v>17</v>
      </c>
      <c r="B22" s="3">
        <v>86</v>
      </c>
      <c r="C22" s="8">
        <v>51</v>
      </c>
      <c r="D22" s="8">
        <f t="shared" si="2"/>
        <v>4386</v>
      </c>
      <c r="E22" s="8">
        <f>IF(OR(B22&gt;$G$14,D22&gt;$G$15),D22-D22*$G$17,D22)</f>
        <v>3947.4</v>
      </c>
    </row>
  </sheetData>
  <conditionalFormatting sqref="E2:E10">
    <cfRule type="cellIs" dxfId="7" priority="5" operator="equal">
      <formula>TRUE</formula>
    </cfRule>
  </conditionalFormatting>
  <conditionalFormatting sqref="E14:E22">
    <cfRule type="expression" dxfId="1" priority="1">
      <formula>OR(B14&gt;$G$14,D14&gt;$G$15)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intro</vt:lpstr>
      <vt:lpstr>01</vt:lpstr>
      <vt:lpstr>02</vt:lpstr>
      <vt:lpstr>03</vt:lpstr>
      <vt:lpstr>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2022-10-20T11:11:37Z</dcterms:created>
  <dcterms:modified xsi:type="dcterms:W3CDTF">2023-02-27T11:22:46Z</dcterms:modified>
</cp:coreProperties>
</file>