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330" windowWidth="28590" windowHeight="1249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G31" i="1" l="1"/>
  <c r="G32" i="1"/>
  <c r="G33" i="1"/>
  <c r="G34" i="1"/>
  <c r="G35" i="1"/>
  <c r="I17" i="1"/>
  <c r="G17" i="1" s="1"/>
  <c r="I18" i="1"/>
  <c r="G18" i="1" s="1"/>
  <c r="I19" i="1"/>
  <c r="G19" i="1" s="1"/>
  <c r="I20" i="1"/>
  <c r="G20" i="1" s="1"/>
  <c r="I21" i="1"/>
  <c r="G21" i="1" s="1"/>
  <c r="I22" i="1"/>
  <c r="G22" i="1" s="1"/>
  <c r="I23" i="1"/>
  <c r="G23" i="1" s="1"/>
  <c r="I24" i="1"/>
  <c r="G24" i="1" s="1"/>
  <c r="I25" i="1"/>
  <c r="G25" i="1" s="1"/>
  <c r="I26" i="1"/>
  <c r="G26" i="1" s="1"/>
  <c r="I27" i="1"/>
  <c r="G27" i="1" s="1"/>
  <c r="H43" i="1" s="1"/>
  <c r="I28" i="1"/>
  <c r="G28" i="1" s="1"/>
  <c r="I29" i="1"/>
  <c r="G29" i="1" s="1"/>
  <c r="I30" i="1"/>
  <c r="G30" i="1" s="1"/>
  <c r="I31" i="1"/>
  <c r="I32" i="1"/>
  <c r="I33" i="1"/>
  <c r="I34" i="1"/>
  <c r="I35" i="1"/>
  <c r="I44" i="1"/>
  <c r="I43" i="1"/>
  <c r="I16" i="1"/>
  <c r="I45" i="1" s="1"/>
  <c r="I46" i="1" l="1"/>
  <c r="I37" i="1"/>
  <c r="G16" i="1"/>
  <c r="H46" i="1" s="1"/>
  <c r="H44" i="1" l="1"/>
  <c r="H45" i="1"/>
  <c r="H47" i="1" s="1"/>
  <c r="I38" i="1"/>
  <c r="I39" i="1" s="1"/>
  <c r="I47" i="1"/>
</calcChain>
</file>

<file path=xl/sharedStrings.xml><?xml version="1.0" encoding="utf-8"?>
<sst xmlns="http://schemas.openxmlformats.org/spreadsheetml/2006/main" count="45" uniqueCount="45">
  <si>
    <t>Descrizione</t>
  </si>
  <si>
    <t>Quantità</t>
  </si>
  <si>
    <t>Prezzo</t>
  </si>
  <si>
    <t>Iva</t>
  </si>
  <si>
    <t>Calcolo Iva</t>
  </si>
  <si>
    <t>Sconto</t>
  </si>
  <si>
    <t>Importo</t>
  </si>
  <si>
    <t>Descrizione 01</t>
  </si>
  <si>
    <t>Descrizione 02</t>
  </si>
  <si>
    <t>TOTALE IMPONIBILE</t>
  </si>
  <si>
    <t>TOTALE IVA</t>
  </si>
  <si>
    <t>TOTALE FATTURA</t>
  </si>
  <si>
    <t>RIEPILOGO DATI IVA E IMPONIBILI</t>
  </si>
  <si>
    <t>ALIQUOTE IVA</t>
  </si>
  <si>
    <t>TOTALE IMPOSTA</t>
  </si>
  <si>
    <t>TOTALE IMPONIBILE PER IVA</t>
  </si>
  <si>
    <t>Totale</t>
  </si>
  <si>
    <r>
      <rPr>
        <b/>
        <sz val="10"/>
        <color theme="1"/>
        <rFont val="Calibri"/>
        <family val="2"/>
        <scheme val="minor"/>
      </rPr>
      <t>NOTE E COMUNICAZIONI:</t>
    </r>
    <r>
      <rPr>
        <sz val="10"/>
        <color theme="1"/>
        <rFont val="Calibri"/>
        <family val="2"/>
        <scheme val="minor"/>
      </rPr>
      <t xml:space="preserve">
Per qualsiasi dubbio o chiarimento in merito alla fattura, potete inviare una mail a: italo.calvino@mail.com o telefonare allo 011.123456</t>
    </r>
  </si>
  <si>
    <t>Italo Calvino SRL</t>
  </si>
  <si>
    <t>Partita IVA 11111111111</t>
  </si>
  <si>
    <t>Via Primo Levi, 102 - 10127 - Torino (TO)</t>
  </si>
  <si>
    <t>Numero telefono: 011.123456 - Mail: italo.calvino@mail.com</t>
  </si>
  <si>
    <t>SPETT.LE Beppe Fenoglio FNC</t>
  </si>
  <si>
    <t>Via Garibaldi, 100 - 10100 - Torino (TO)</t>
  </si>
  <si>
    <t>Numero telefono: 011.123456 - beppe.fenoglio@mailcom</t>
  </si>
  <si>
    <t>Partita IVA 22222222222 - Codice SDI 0000000</t>
  </si>
  <si>
    <t>Fattura</t>
  </si>
  <si>
    <t>NUMERO:</t>
  </si>
  <si>
    <t>99/22</t>
  </si>
  <si>
    <t>DATA:</t>
  </si>
  <si>
    <t>CONDIZIONI DI PAGAMENTO</t>
  </si>
  <si>
    <t>Pagamento 30 gg DFFM con Bonifico Bancario da intesrare a Italo Calvino SRL - IT65465465465465456456</t>
  </si>
  <si>
    <t>Descrizione 03</t>
  </si>
  <si>
    <t>Descrizione 04</t>
  </si>
  <si>
    <t>Descrizione 05</t>
  </si>
  <si>
    <t>Descrizione 06</t>
  </si>
  <si>
    <t>Descrizione 07</t>
  </si>
  <si>
    <t>Descrizione 08</t>
  </si>
  <si>
    <t>Descrizione 09</t>
  </si>
  <si>
    <t>Descrizione 10</t>
  </si>
  <si>
    <t>Descrizione 11</t>
  </si>
  <si>
    <t>Descrizione 12</t>
  </si>
  <si>
    <t>Descrizione 13</t>
  </si>
  <si>
    <t>Descrizione 14</t>
  </si>
  <si>
    <t>Descrizione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</si>
</sst>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12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12" xfId="0" applyFill="1" applyBorder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  <protection locked="0"/>
    </xf>
    <xf numFmtId="0" fontId="7" fillId="0" borderId="0" xfId="0" applyFont="1" applyFill="1" applyProtection="1"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44" fontId="5" fillId="0" borderId="0" xfId="1" applyFont="1" applyBorder="1" applyAlignment="1" applyProtection="1">
      <alignment vertical="center"/>
      <protection locked="0"/>
    </xf>
    <xf numFmtId="9" fontId="5" fillId="0" borderId="0" xfId="2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4" fontId="0" fillId="0" borderId="0" xfId="1" applyFont="1" applyAlignment="1" applyProtection="1">
      <alignment vertical="center"/>
      <protection locked="0"/>
    </xf>
    <xf numFmtId="44" fontId="0" fillId="0" borderId="0" xfId="1" applyFont="1" applyProtection="1">
      <protection locked="0"/>
    </xf>
    <xf numFmtId="9" fontId="0" fillId="0" borderId="0" xfId="2" applyFont="1" applyProtection="1"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9" fontId="9" fillId="0" borderId="1" xfId="2" applyFont="1" applyBorder="1" applyAlignment="1" applyProtection="1">
      <alignment horizontal="center" vertical="center" wrapText="1"/>
      <protection locked="0"/>
    </xf>
    <xf numFmtId="9" fontId="9" fillId="0" borderId="1" xfId="2" applyFont="1" applyBorder="1" applyProtection="1"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44" fontId="5" fillId="0" borderId="0" xfId="0" applyNumberFormat="1" applyFont="1" applyBorder="1" applyAlignment="1" applyProtection="1">
      <alignment vertical="center"/>
    </xf>
    <xf numFmtId="44" fontId="0" fillId="0" borderId="1" xfId="0" applyNumberFormat="1" applyFont="1" applyBorder="1" applyAlignment="1" applyProtection="1">
      <alignment vertical="center"/>
    </xf>
    <xf numFmtId="44" fontId="2" fillId="2" borderId="1" xfId="1" applyFont="1" applyFill="1" applyBorder="1" applyAlignment="1" applyProtection="1">
      <alignment horizontal="center" vertical="center"/>
    </xf>
    <xf numFmtId="44" fontId="9" fillId="0" borderId="1" xfId="1" applyFont="1" applyBorder="1" applyProtection="1"/>
    <xf numFmtId="44" fontId="10" fillId="2" borderId="1" xfId="0" applyNumberFormat="1" applyFont="1" applyFill="1" applyBorder="1" applyAlignment="1" applyProtection="1">
      <alignment horizontal="center"/>
    </xf>
    <xf numFmtId="44" fontId="4" fillId="0" borderId="0" xfId="0" applyNumberFormat="1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9" fontId="1" fillId="0" borderId="2" xfId="2" applyFont="1" applyBorder="1" applyAlignment="1" applyProtection="1">
      <alignment horizontal="left" vertical="center"/>
      <protection locked="0"/>
    </xf>
    <xf numFmtId="9" fontId="1" fillId="0" borderId="3" xfId="2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44" fontId="0" fillId="0" borderId="14" xfId="0" applyNumberFormat="1" applyFont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10" fillId="2" borderId="7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44" fontId="6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9" fontId="1" fillId="0" borderId="10" xfId="2" applyFont="1" applyBorder="1" applyAlignment="1" applyProtection="1">
      <alignment horizontal="left" vertical="center"/>
      <protection locked="0"/>
    </xf>
    <xf numFmtId="9" fontId="1" fillId="0" borderId="11" xfId="2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4" fillId="0" borderId="12" xfId="0" applyFont="1" applyBorder="1" applyProtection="1">
      <protection locked="0"/>
    </xf>
    <xf numFmtId="44" fontId="4" fillId="0" borderId="12" xfId="0" applyNumberFormat="1" applyFont="1" applyBorder="1" applyAlignment="1" applyProtection="1">
      <alignment vertical="center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619126</xdr:colOff>
      <xdr:row>0</xdr:row>
      <xdr:rowOff>0</xdr:rowOff>
    </xdr:from>
    <xdr:to>
      <xdr:col>8</xdr:col>
      <xdr:colOff>715963</xdr:colOff>
      <xdr:row>4</xdr:row>
      <xdr:rowOff>47625</xdr:rowOff>
    </xdr:to>
    <xdr:pic>
      <xdr:nvPicPr>
        <xdr:cNvPr id="2" name="Immagin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43" t="15790" r="18764" b="13158"/>
        <a:stretch/>
      </xdr:blipFill>
      <xdr:spPr>
        <a:xfrm>
          <a:off x="5365751" y="0"/>
          <a:ext cx="785812" cy="817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view="pageLayout" topLeftCell="A13" zoomScaleNormal="100" workbookViewId="0">
      <selection activeCell="F20" sqref="F20"/>
    </sheetView>
  </sheetViews>
  <sheetFormatPr defaultRowHeight="15" x14ac:dyDescent="0.25"/>
  <cols>
    <col min="1" max="1" width="9.140625" style="3"/>
    <col min="2" max="2" width="4.7109375" style="3" customWidth="1"/>
    <col min="3" max="3" width="8.140625" style="3" customWidth="1"/>
    <col min="4" max="4" width="8.42578125" style="3" customWidth="1"/>
    <col min="5" max="5" width="10.7109375" style="3" customWidth="1"/>
    <col min="6" max="6" width="9.140625" style="3" customWidth="1"/>
    <col min="7" max="7" width="9.85546875" style="3" customWidth="1"/>
    <col min="8" max="8" width="9.5703125" style="3" bestFit="1" customWidth="1"/>
    <col min="9" max="9" width="15" style="3" customWidth="1"/>
    <col min="10" max="16384" width="9.140625" style="3"/>
  </cols>
  <sheetData>
    <row r="1" spans="1:9" ht="15.75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2" t="s">
        <v>21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2" t="s">
        <v>19</v>
      </c>
      <c r="B4" s="2"/>
      <c r="C4" s="2"/>
      <c r="D4" s="2"/>
      <c r="E4" s="2"/>
      <c r="F4" s="2"/>
      <c r="G4" s="2"/>
      <c r="H4" s="2"/>
      <c r="I4" s="2"/>
    </row>
    <row r="5" spans="1:9" ht="15.75" thickBot="1" x14ac:dyDescent="0.3">
      <c r="A5" s="4"/>
      <c r="B5" s="4"/>
      <c r="C5" s="4"/>
      <c r="D5" s="4"/>
      <c r="E5" s="4"/>
      <c r="F5" s="4"/>
      <c r="G5" s="4"/>
      <c r="H5" s="4"/>
      <c r="I5" s="4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8.75" x14ac:dyDescent="0.3">
      <c r="A7" s="2" t="s">
        <v>22</v>
      </c>
      <c r="B7" s="2"/>
      <c r="C7" s="2"/>
      <c r="D7" s="2"/>
      <c r="E7" s="2"/>
      <c r="F7" s="2"/>
      <c r="G7" s="2"/>
      <c r="H7" s="39" t="s">
        <v>26</v>
      </c>
      <c r="I7" s="39"/>
    </row>
    <row r="8" spans="1:9" x14ac:dyDescent="0.25">
      <c r="A8" s="2" t="s">
        <v>23</v>
      </c>
      <c r="B8" s="2"/>
      <c r="C8" s="2"/>
      <c r="D8" s="2"/>
      <c r="E8" s="2"/>
      <c r="F8" s="2"/>
      <c r="G8" s="2"/>
      <c r="H8" s="5" t="s">
        <v>27</v>
      </c>
      <c r="I8" s="5" t="s">
        <v>28</v>
      </c>
    </row>
    <row r="9" spans="1:9" x14ac:dyDescent="0.25">
      <c r="A9" s="2" t="s">
        <v>24</v>
      </c>
      <c r="B9" s="2"/>
      <c r="C9" s="2"/>
      <c r="D9" s="2"/>
      <c r="E9" s="2"/>
      <c r="F9" s="2"/>
      <c r="G9" s="2"/>
      <c r="H9" s="5" t="s">
        <v>29</v>
      </c>
      <c r="I9" s="6">
        <v>44793</v>
      </c>
    </row>
    <row r="10" spans="1:9" x14ac:dyDescent="0.25">
      <c r="A10" s="2" t="s">
        <v>25</v>
      </c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7" t="s">
        <v>30</v>
      </c>
      <c r="B12" s="7"/>
      <c r="C12" s="7"/>
      <c r="D12" s="2"/>
      <c r="E12" s="2"/>
      <c r="F12" s="2"/>
      <c r="G12" s="2"/>
      <c r="H12" s="2"/>
      <c r="I12" s="2"/>
    </row>
    <row r="13" spans="1:9" x14ac:dyDescent="0.25">
      <c r="A13" s="2" t="s">
        <v>31</v>
      </c>
      <c r="B13" s="2"/>
      <c r="C13" s="2"/>
      <c r="D13" s="2"/>
      <c r="E13" s="2"/>
      <c r="F13" s="2"/>
      <c r="G13" s="2"/>
      <c r="H13" s="2"/>
      <c r="I13" s="2"/>
    </row>
    <row r="15" spans="1:9" ht="22.5" customHeight="1" x14ac:dyDescent="0.25">
      <c r="A15" s="42" t="s">
        <v>0</v>
      </c>
      <c r="B15" s="43"/>
      <c r="C15" s="44"/>
      <c r="D15" s="8" t="s">
        <v>1</v>
      </c>
      <c r="E15" s="8" t="s">
        <v>2</v>
      </c>
      <c r="F15" s="8" t="s">
        <v>3</v>
      </c>
      <c r="G15" s="8" t="s">
        <v>4</v>
      </c>
      <c r="H15" s="8" t="s">
        <v>5</v>
      </c>
      <c r="I15" s="8" t="s">
        <v>6</v>
      </c>
    </row>
    <row r="16" spans="1:9" ht="17.100000000000001" customHeight="1" x14ac:dyDescent="0.25">
      <c r="A16" s="45" t="s">
        <v>7</v>
      </c>
      <c r="B16" s="45"/>
      <c r="C16" s="46"/>
      <c r="D16" s="9">
        <v>100</v>
      </c>
      <c r="E16" s="10">
        <v>1</v>
      </c>
      <c r="F16" s="11">
        <v>0.1</v>
      </c>
      <c r="G16" s="20">
        <f>F16*I16</f>
        <v>5</v>
      </c>
      <c r="H16" s="11">
        <v>0.5</v>
      </c>
      <c r="I16" s="20">
        <f>(D16*E16)-(D16*E16*H16)</f>
        <v>50</v>
      </c>
    </row>
    <row r="17" spans="1:9" ht="17.100000000000001" customHeight="1" x14ac:dyDescent="0.25">
      <c r="A17" s="45" t="s">
        <v>8</v>
      </c>
      <c r="B17" s="45"/>
      <c r="C17" s="46"/>
      <c r="D17" s="9">
        <v>100</v>
      </c>
      <c r="E17" s="10">
        <v>1</v>
      </c>
      <c r="F17" s="11">
        <v>0.22</v>
      </c>
      <c r="G17" s="20">
        <f t="shared" ref="G17:G35" si="0">F17*I17</f>
        <v>22</v>
      </c>
      <c r="H17" s="11">
        <v>0</v>
      </c>
      <c r="I17" s="20">
        <f t="shared" ref="I17:I35" si="1">(D17*E17)-(D17*E17*H17)</f>
        <v>100</v>
      </c>
    </row>
    <row r="18" spans="1:9" ht="17.100000000000001" customHeight="1" x14ac:dyDescent="0.25">
      <c r="A18" s="45" t="s">
        <v>32</v>
      </c>
      <c r="B18" s="45"/>
      <c r="C18" s="46"/>
      <c r="D18" s="9">
        <v>1</v>
      </c>
      <c r="E18" s="10">
        <v>1</v>
      </c>
      <c r="F18" s="11">
        <v>0.22</v>
      </c>
      <c r="G18" s="20">
        <f t="shared" si="0"/>
        <v>0.22</v>
      </c>
      <c r="H18" s="11">
        <v>0</v>
      </c>
      <c r="I18" s="20">
        <f t="shared" si="1"/>
        <v>1</v>
      </c>
    </row>
    <row r="19" spans="1:9" ht="17.100000000000001" customHeight="1" x14ac:dyDescent="0.25">
      <c r="A19" s="45" t="s">
        <v>33</v>
      </c>
      <c r="B19" s="45"/>
      <c r="C19" s="46"/>
      <c r="D19" s="9">
        <v>1</v>
      </c>
      <c r="E19" s="10">
        <v>1</v>
      </c>
      <c r="F19" s="11">
        <v>0</v>
      </c>
      <c r="G19" s="20">
        <f t="shared" si="0"/>
        <v>0</v>
      </c>
      <c r="H19" s="11">
        <v>0</v>
      </c>
      <c r="I19" s="20">
        <f t="shared" si="1"/>
        <v>1</v>
      </c>
    </row>
    <row r="20" spans="1:9" x14ac:dyDescent="0.25">
      <c r="A20" s="45" t="s">
        <v>34</v>
      </c>
      <c r="B20" s="47"/>
      <c r="C20" s="47"/>
      <c r="D20" s="9">
        <v>1</v>
      </c>
      <c r="E20" s="10">
        <v>1</v>
      </c>
      <c r="F20" s="11">
        <v>0.1</v>
      </c>
      <c r="G20" s="20">
        <f t="shared" si="0"/>
        <v>0.1</v>
      </c>
      <c r="H20" s="11">
        <v>0</v>
      </c>
      <c r="I20" s="20">
        <f t="shared" si="1"/>
        <v>1</v>
      </c>
    </row>
    <row r="21" spans="1:9" x14ac:dyDescent="0.25">
      <c r="A21" s="45" t="s">
        <v>35</v>
      </c>
      <c r="B21" s="47"/>
      <c r="C21" s="47"/>
      <c r="D21" s="9">
        <v>1</v>
      </c>
      <c r="E21" s="10">
        <v>1</v>
      </c>
      <c r="F21" s="11">
        <v>0.1</v>
      </c>
      <c r="G21" s="20">
        <f t="shared" si="0"/>
        <v>0.1</v>
      </c>
      <c r="H21" s="11">
        <v>0</v>
      </c>
      <c r="I21" s="20">
        <f t="shared" si="1"/>
        <v>1</v>
      </c>
    </row>
    <row r="22" spans="1:9" x14ac:dyDescent="0.25">
      <c r="A22" s="45" t="s">
        <v>36</v>
      </c>
      <c r="D22" s="9">
        <v>1</v>
      </c>
      <c r="E22" s="10">
        <v>1</v>
      </c>
      <c r="F22" s="11">
        <v>0.04</v>
      </c>
      <c r="G22" s="20">
        <f t="shared" si="0"/>
        <v>0.04</v>
      </c>
      <c r="H22" s="11">
        <v>0</v>
      </c>
      <c r="I22" s="20">
        <f t="shared" si="1"/>
        <v>1</v>
      </c>
    </row>
    <row r="23" spans="1:9" x14ac:dyDescent="0.25">
      <c r="A23" s="45" t="s">
        <v>37</v>
      </c>
      <c r="D23" s="9">
        <v>1</v>
      </c>
      <c r="E23" s="10">
        <v>1</v>
      </c>
      <c r="F23" s="11">
        <v>0.1</v>
      </c>
      <c r="G23" s="20">
        <f t="shared" si="0"/>
        <v>9.5000000000000001E-2</v>
      </c>
      <c r="H23" s="11">
        <v>0.05</v>
      </c>
      <c r="I23" s="20">
        <f t="shared" si="1"/>
        <v>0.95</v>
      </c>
    </row>
    <row r="24" spans="1:9" x14ac:dyDescent="0.25">
      <c r="A24" s="45" t="s">
        <v>38</v>
      </c>
      <c r="D24" s="9">
        <v>1</v>
      </c>
      <c r="E24" s="10">
        <v>1</v>
      </c>
      <c r="F24" s="11">
        <v>0</v>
      </c>
      <c r="G24" s="20">
        <f t="shared" si="0"/>
        <v>0</v>
      </c>
      <c r="H24" s="11">
        <v>0</v>
      </c>
      <c r="I24" s="20">
        <f t="shared" si="1"/>
        <v>1</v>
      </c>
    </row>
    <row r="25" spans="1:9" x14ac:dyDescent="0.25">
      <c r="A25" s="45" t="s">
        <v>39</v>
      </c>
      <c r="D25" s="9">
        <v>1</v>
      </c>
      <c r="E25" s="10">
        <v>1</v>
      </c>
      <c r="F25" s="11">
        <v>0</v>
      </c>
      <c r="G25" s="20">
        <f t="shared" si="0"/>
        <v>0</v>
      </c>
      <c r="H25" s="11">
        <v>0</v>
      </c>
      <c r="I25" s="20">
        <f t="shared" si="1"/>
        <v>1</v>
      </c>
    </row>
    <row r="26" spans="1:9" x14ac:dyDescent="0.25">
      <c r="A26" s="45" t="s">
        <v>40</v>
      </c>
      <c r="D26" s="9">
        <v>1</v>
      </c>
      <c r="E26" s="10">
        <v>1</v>
      </c>
      <c r="F26" s="11">
        <v>0</v>
      </c>
      <c r="G26" s="20">
        <f t="shared" si="0"/>
        <v>0</v>
      </c>
      <c r="H26" s="11">
        <v>0</v>
      </c>
      <c r="I26" s="20">
        <f t="shared" si="1"/>
        <v>1</v>
      </c>
    </row>
    <row r="27" spans="1:9" x14ac:dyDescent="0.25">
      <c r="A27" s="45" t="s">
        <v>41</v>
      </c>
      <c r="D27" s="9">
        <v>1</v>
      </c>
      <c r="E27" s="10">
        <v>1</v>
      </c>
      <c r="F27" s="11">
        <v>0</v>
      </c>
      <c r="G27" s="20">
        <f t="shared" si="0"/>
        <v>0</v>
      </c>
      <c r="H27" s="11">
        <v>0</v>
      </c>
      <c r="I27" s="20">
        <f t="shared" si="1"/>
        <v>1</v>
      </c>
    </row>
    <row r="28" spans="1:9" x14ac:dyDescent="0.25">
      <c r="A28" s="45" t="s">
        <v>42</v>
      </c>
      <c r="D28" s="9">
        <v>1</v>
      </c>
      <c r="E28" s="10">
        <v>1</v>
      </c>
      <c r="F28" s="11">
        <v>0</v>
      </c>
      <c r="G28" s="20">
        <f t="shared" si="0"/>
        <v>0</v>
      </c>
      <c r="H28" s="11">
        <v>0.06</v>
      </c>
      <c r="I28" s="20">
        <f t="shared" si="1"/>
        <v>0.94</v>
      </c>
    </row>
    <row r="29" spans="1:9" x14ac:dyDescent="0.25">
      <c r="A29" s="45" t="s">
        <v>43</v>
      </c>
      <c r="D29" s="9">
        <v>1</v>
      </c>
      <c r="E29" s="10">
        <v>1</v>
      </c>
      <c r="F29" s="11">
        <v>0</v>
      </c>
      <c r="G29" s="20">
        <f t="shared" si="0"/>
        <v>0</v>
      </c>
      <c r="H29" s="11">
        <v>0</v>
      </c>
      <c r="I29" s="20">
        <f t="shared" si="1"/>
        <v>1</v>
      </c>
    </row>
    <row r="30" spans="1:9" x14ac:dyDescent="0.25">
      <c r="A30" s="45" t="s">
        <v>44</v>
      </c>
      <c r="D30" s="9">
        <v>50</v>
      </c>
      <c r="E30" s="10">
        <v>2</v>
      </c>
      <c r="F30" s="11">
        <v>0</v>
      </c>
      <c r="G30" s="20">
        <f t="shared" si="0"/>
        <v>0</v>
      </c>
      <c r="H30" s="11">
        <v>0</v>
      </c>
      <c r="I30" s="20">
        <f t="shared" si="1"/>
        <v>100</v>
      </c>
    </row>
    <row r="31" spans="1:9" x14ac:dyDescent="0.25">
      <c r="A31" s="50"/>
      <c r="B31" s="50"/>
      <c r="C31" s="50"/>
      <c r="D31" s="50"/>
      <c r="E31" s="50"/>
      <c r="F31" s="50"/>
      <c r="G31" s="25">
        <f t="shared" si="0"/>
        <v>0</v>
      </c>
      <c r="H31" s="50"/>
      <c r="I31" s="25">
        <f t="shared" si="1"/>
        <v>0</v>
      </c>
    </row>
    <row r="32" spans="1:9" x14ac:dyDescent="0.25">
      <c r="A32" s="50"/>
      <c r="B32" s="50"/>
      <c r="C32" s="50"/>
      <c r="D32" s="50"/>
      <c r="E32" s="50"/>
      <c r="F32" s="50"/>
      <c r="G32" s="25">
        <f t="shared" si="0"/>
        <v>0</v>
      </c>
      <c r="H32" s="50"/>
      <c r="I32" s="25">
        <f t="shared" si="1"/>
        <v>0</v>
      </c>
    </row>
    <row r="33" spans="1:9" x14ac:dyDescent="0.25">
      <c r="A33" s="50"/>
      <c r="B33" s="50"/>
      <c r="C33" s="50"/>
      <c r="D33" s="50"/>
      <c r="E33" s="50"/>
      <c r="F33" s="50"/>
      <c r="G33" s="25">
        <f t="shared" si="0"/>
        <v>0</v>
      </c>
      <c r="H33" s="50"/>
      <c r="I33" s="25">
        <f t="shared" si="1"/>
        <v>0</v>
      </c>
    </row>
    <row r="34" spans="1:9" x14ac:dyDescent="0.25">
      <c r="A34" s="50"/>
      <c r="B34" s="50"/>
      <c r="C34" s="50"/>
      <c r="D34" s="50"/>
      <c r="E34" s="50"/>
      <c r="F34" s="50"/>
      <c r="G34" s="25">
        <f t="shared" si="0"/>
        <v>0</v>
      </c>
      <c r="H34" s="50"/>
      <c r="I34" s="25">
        <f t="shared" si="1"/>
        <v>0</v>
      </c>
    </row>
    <row r="35" spans="1:9" ht="15.75" thickBot="1" x14ac:dyDescent="0.3">
      <c r="A35" s="51"/>
      <c r="B35" s="51"/>
      <c r="C35" s="51"/>
      <c r="D35" s="51"/>
      <c r="E35" s="51"/>
      <c r="F35" s="51"/>
      <c r="G35" s="52">
        <f t="shared" si="0"/>
        <v>0</v>
      </c>
      <c r="H35" s="51"/>
      <c r="I35" s="52">
        <f t="shared" si="1"/>
        <v>0</v>
      </c>
    </row>
    <row r="37" spans="1:9" x14ac:dyDescent="0.25">
      <c r="A37" s="12"/>
      <c r="B37" s="12"/>
      <c r="C37" s="12"/>
      <c r="D37" s="12"/>
      <c r="E37" s="13"/>
      <c r="F37" s="12"/>
      <c r="G37" s="48" t="s">
        <v>9</v>
      </c>
      <c r="H37" s="49"/>
      <c r="I37" s="41">
        <f>SUM(I16:I35)</f>
        <v>261.89</v>
      </c>
    </row>
    <row r="38" spans="1:9" x14ac:dyDescent="0.25">
      <c r="A38" s="12"/>
      <c r="B38" s="12"/>
      <c r="C38" s="12"/>
      <c r="D38" s="12"/>
      <c r="E38" s="13"/>
      <c r="F38" s="12"/>
      <c r="G38" s="35" t="s">
        <v>10</v>
      </c>
      <c r="H38" s="36"/>
      <c r="I38" s="21">
        <f>SUM(G16:G35)</f>
        <v>27.555</v>
      </c>
    </row>
    <row r="39" spans="1:9" x14ac:dyDescent="0.25">
      <c r="A39" s="12"/>
      <c r="B39" s="12"/>
      <c r="C39" s="12"/>
      <c r="D39" s="12"/>
      <c r="E39" s="13"/>
      <c r="F39" s="12"/>
      <c r="G39" s="37" t="s">
        <v>11</v>
      </c>
      <c r="H39" s="38"/>
      <c r="I39" s="22">
        <f>I37+I38</f>
        <v>289.44499999999999</v>
      </c>
    </row>
    <row r="40" spans="1:9" x14ac:dyDescent="0.25">
      <c r="E40" s="14"/>
      <c r="H40" s="15"/>
    </row>
    <row r="41" spans="1:9" x14ac:dyDescent="0.25">
      <c r="A41" s="26" t="s">
        <v>17</v>
      </c>
      <c r="B41" s="27"/>
      <c r="C41" s="27"/>
      <c r="D41" s="27"/>
      <c r="E41" s="28"/>
      <c r="G41" s="40" t="s">
        <v>12</v>
      </c>
      <c r="H41" s="40"/>
      <c r="I41" s="40"/>
    </row>
    <row r="42" spans="1:9" ht="36" x14ac:dyDescent="0.25">
      <c r="A42" s="29"/>
      <c r="B42" s="30"/>
      <c r="C42" s="30"/>
      <c r="D42" s="30"/>
      <c r="E42" s="31"/>
      <c r="G42" s="16" t="s">
        <v>13</v>
      </c>
      <c r="H42" s="16" t="s">
        <v>14</v>
      </c>
      <c r="I42" s="17" t="s">
        <v>15</v>
      </c>
    </row>
    <row r="43" spans="1:9" x14ac:dyDescent="0.25">
      <c r="A43" s="29"/>
      <c r="B43" s="30"/>
      <c r="C43" s="30"/>
      <c r="D43" s="30"/>
      <c r="E43" s="31"/>
      <c r="G43" s="18">
        <v>0.04</v>
      </c>
      <c r="H43" s="23">
        <f>SUMIF($F$16:$F$35,G43,$G$16:$G$35)</f>
        <v>0.04</v>
      </c>
      <c r="I43" s="23">
        <f>SUMIF($F$16:$F$35,G43,$I$16:$I$35)</f>
        <v>1</v>
      </c>
    </row>
    <row r="44" spans="1:9" x14ac:dyDescent="0.25">
      <c r="A44" s="29"/>
      <c r="B44" s="30"/>
      <c r="C44" s="30"/>
      <c r="D44" s="30"/>
      <c r="E44" s="31"/>
      <c r="G44" s="18">
        <v>0.1</v>
      </c>
      <c r="H44" s="23">
        <f t="shared" ref="H44:H46" si="2">SUMIF($F$16:$F$35,G44,$G$16:$G$35)</f>
        <v>5.294999999999999</v>
      </c>
      <c r="I44" s="23">
        <f t="shared" ref="I44:I46" si="3">SUMIF($F$16:$F$35,G44,$I$16:$I$35)</f>
        <v>52.95</v>
      </c>
    </row>
    <row r="45" spans="1:9" x14ac:dyDescent="0.25">
      <c r="A45" s="29"/>
      <c r="B45" s="30"/>
      <c r="C45" s="30"/>
      <c r="D45" s="30"/>
      <c r="E45" s="31"/>
      <c r="G45" s="18">
        <v>0.22</v>
      </c>
      <c r="H45" s="23">
        <f t="shared" si="2"/>
        <v>22.22</v>
      </c>
      <c r="I45" s="23">
        <f t="shared" si="3"/>
        <v>101</v>
      </c>
    </row>
    <row r="46" spans="1:9" x14ac:dyDescent="0.25">
      <c r="A46" s="29"/>
      <c r="B46" s="30"/>
      <c r="C46" s="30"/>
      <c r="D46" s="30"/>
      <c r="E46" s="31"/>
      <c r="G46" s="18">
        <v>0</v>
      </c>
      <c r="H46" s="23">
        <f t="shared" si="2"/>
        <v>0</v>
      </c>
      <c r="I46" s="23">
        <f t="shared" si="3"/>
        <v>106.94</v>
      </c>
    </row>
    <row r="47" spans="1:9" x14ac:dyDescent="0.25">
      <c r="A47" s="32"/>
      <c r="B47" s="33"/>
      <c r="C47" s="33"/>
      <c r="D47" s="33"/>
      <c r="E47" s="34"/>
      <c r="G47" s="19" t="s">
        <v>16</v>
      </c>
      <c r="H47" s="24">
        <f>SUM(H43:H46)</f>
        <v>27.555</v>
      </c>
      <c r="I47" s="24">
        <f>SUM(I43:I46)</f>
        <v>261.89</v>
      </c>
    </row>
  </sheetData>
  <sheetProtection password="C71F" sheet="1" objects="1" scenarios="1" formatCells="0" formatColumns="0" formatRows="0"/>
  <mergeCells count="6">
    <mergeCell ref="G41:I41"/>
    <mergeCell ref="H7:I7"/>
    <mergeCell ref="A41:E47"/>
    <mergeCell ref="G37:H37"/>
    <mergeCell ref="G38:H38"/>
    <mergeCell ref="G39:H39"/>
  </mergeCells>
  <dataValidations count="1">
    <dataValidation type="list" allowBlank="1" showInputMessage="1" showErrorMessage="1" sqref="F16:F35">
      <formula1>$G$43:$G$46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Francesca</cp:lastModifiedBy>
  <cp:lastPrinted>2022-08-20T12:18:19Z</cp:lastPrinted>
  <dcterms:created xsi:type="dcterms:W3CDTF">2022-08-20T07:35:49Z</dcterms:created>
  <dcterms:modified xsi:type="dcterms:W3CDTF">2022-08-20T12:18:47Z</dcterms:modified>
</cp:coreProperties>
</file>